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_FilterDatabase" localSheetId="0" hidden="1">'Лист1'!$A$7:$I$10</definedName>
    <definedName name="Excel_BuiltIn__FilterDatabase" localSheetId="0">'Лист1'!$A$7:$I$10</definedName>
  </definedNames>
  <calcPr fullCalcOnLoad="1"/>
</workbook>
</file>

<file path=xl/sharedStrings.xml><?xml version="1.0" encoding="utf-8"?>
<sst xmlns="http://schemas.openxmlformats.org/spreadsheetml/2006/main" count="69" uniqueCount="47">
  <si>
    <t xml:space="preserve">   Реестр субъектов малого и среднего предпринимательства - получателей поддержки в 2023 году
 Администрация городского округа «Вуктыл»</t>
  </si>
  <si>
    <t xml:space="preserve">Номер реестровой записи и дата включения сведений в реестр </t>
  </si>
  <si>
    <t xml:space="preserve">Дата принятия решения о предоставлении или прекращении оказания поддержки 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</si>
  <si>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</si>
  <si>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</si>
  <si>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</si>
  <si>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r>
      <rPr>
        <sz val="10"/>
        <color indexed="8"/>
        <rFont val="0"/>
        <family val="1"/>
      </rPr>
      <t xml:space="preserve">наименование юридического лица или фамилия, имя и (при наличии) отчество индивидуального предпринимателя </t>
    </r>
    <r>
      <rPr>
        <sz val="10"/>
        <color indexed="8"/>
        <rFont val="Times New Roman"/>
        <family val="1"/>
      </rPr>
      <t xml:space="preserve"> </t>
    </r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</si>
  <si>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</si>
  <si>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</si>
  <si>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</si>
  <si>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</si>
  <si>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</si>
  <si>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</si>
  <si>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1/17.03.2023</t>
  </si>
  <si>
    <t>Распоряжение № 03/173 от 17.03.2023</t>
  </si>
  <si>
    <t>ИП Кошлец Г.И</t>
  </si>
  <si>
    <t>финансовая</t>
  </si>
  <si>
    <t>Финансово-инвестиционная поддержка малого и среднего предпринимательства</t>
  </si>
  <si>
    <t>не позднее 10 - го рабочего дня после принятия распоряжения Главного распорядителя 27.03.2023</t>
  </si>
  <si>
    <t>2/25.05.2023</t>
  </si>
  <si>
    <t>Распоряжение № 05/357 от 25.05.2023</t>
  </si>
  <si>
    <t>не позднее 10 - го рабочего дня после принятия распоряжения Главного распорядителя 04.06.2023</t>
  </si>
  <si>
    <t>3/25.05.2023</t>
  </si>
  <si>
    <t>Распоряжение № 05/359 от 25.05.2023</t>
  </si>
  <si>
    <t>4/25.05.2023</t>
  </si>
  <si>
    <t>Распоряжение № 05/358 от 25.05.2023</t>
  </si>
  <si>
    <t>5/25.05.2023</t>
  </si>
  <si>
    <t>Распоряжение № 05/356 от 25.05.2023</t>
  </si>
  <si>
    <t>КФХ Шахова И.В.</t>
  </si>
  <si>
    <t>6/14.06.2023</t>
  </si>
  <si>
    <t>Распоряжение № 06/412 от 14.06.2023</t>
  </si>
  <si>
    <t>КФХ Моисеев И.В.</t>
  </si>
  <si>
    <t>не позднее 10 - го рабочего дня после принятия распоряжения Главного распорядителя 24.06.2023</t>
  </si>
  <si>
    <t>7/08.12.2023</t>
  </si>
  <si>
    <t>Распоряжение № 12/393 от 08.12.2023</t>
  </si>
  <si>
    <t>не позднее 10 - го рабочего дня после принятия распоряжения Главного распорядителя 18.12.2023</t>
  </si>
  <si>
    <t>8/18.12.2023</t>
  </si>
  <si>
    <t>Распоряжение № 12/431 от 18.12.2023</t>
  </si>
  <si>
    <t>не позднее 10 - го рабочего дня после принятия распоряжения Главного распорядителя 28.06.2023</t>
  </si>
  <si>
    <t>ИНН</t>
  </si>
  <si>
    <t>Предприниматель, КФХ</t>
  </si>
  <si>
    <t>Вид поддержки</t>
  </si>
  <si>
    <t>Объем расходов, тыс руб</t>
  </si>
  <si>
    <t>Итого</t>
  </si>
  <si>
    <t>Федеральный бюджет</t>
  </si>
  <si>
    <t>Бюджет РФ</t>
  </si>
  <si>
    <t>Местный бюджет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</si>
</sst>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.00_р_._-;\-* #,##0.00_р_._-;_-* \-??_р_._-;_-@_-"/>
    <numFmt numFmtId="167" formatCode="0.00"/>
    <numFmt numFmtId="168" formatCode="0"/>
    <numFmt numFmtId="169" formatCode="#,##0.00"/>
    <numFmt numFmtId="170" formatCode="General"/>
  </numFmts>
  <fonts count="1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0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>
      <alignment horizontal="left"/>
      <protection/>
    </xf>
    <xf numFmtId="164" fontId="2" fillId="0" borderId="0">
      <alignment/>
      <protection/>
    </xf>
    <xf numFmtId="164" fontId="3" fillId="0" borderId="0">
      <alignment horizontal="left"/>
      <protection/>
    </xf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4" fontId="0" fillId="12" borderId="1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7" fontId="4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4" fillId="0" borderId="0" xfId="0" applyFont="1" applyAlignment="1">
      <alignment/>
    </xf>
    <xf numFmtId="167" fontId="5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Fill="1" applyBorder="1" applyAlignment="1">
      <alignment horizontal="center" vertical="center" wrapText="1" shrinkToFit="1"/>
    </xf>
    <xf numFmtId="168" fontId="6" fillId="0" borderId="3" xfId="0" applyNumberFormat="1" applyFont="1" applyFill="1" applyBorder="1" applyAlignment="1">
      <alignment horizontal="center" vertical="center" wrapText="1" shrinkToFit="1"/>
    </xf>
    <xf numFmtId="167" fontId="4" fillId="0" borderId="3" xfId="0" applyNumberFormat="1" applyFont="1" applyFill="1" applyBorder="1" applyAlignment="1">
      <alignment horizontal="center" vertical="center" wrapText="1" shrinkToFit="1"/>
    </xf>
    <xf numFmtId="167" fontId="6" fillId="0" borderId="3" xfId="0" applyNumberFormat="1" applyFont="1" applyBorder="1" applyAlignment="1">
      <alignment horizontal="center" vertical="center" wrapText="1" shrinkToFit="1"/>
    </xf>
    <xf numFmtId="169" fontId="6" fillId="0" borderId="3" xfId="0" applyNumberFormat="1" applyFont="1" applyFill="1" applyBorder="1" applyAlignment="1">
      <alignment horizontal="center" vertical="center" wrapText="1" shrinkToFit="1"/>
    </xf>
    <xf numFmtId="167" fontId="4" fillId="0" borderId="3" xfId="0" applyNumberFormat="1" applyFont="1" applyFill="1" applyBorder="1" applyAlignment="1">
      <alignment horizontal="center" vertical="center" wrapText="1" shrinkToFi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8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right"/>
    </xf>
    <xf numFmtId="164" fontId="0" fillId="0" borderId="2" xfId="0" applyBorder="1" applyAlignment="1">
      <alignment horizontal="center" vertic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1 3" xfId="21"/>
    <cellStyle name="20% - Акцент1 4" xfId="22"/>
    <cellStyle name="20% - Акцент1 5" xfId="23"/>
    <cellStyle name="20% - Акцент2 2" xfId="24"/>
    <cellStyle name="20% - Акцент2 3" xfId="25"/>
    <cellStyle name="20% - Акцент2 4" xfId="26"/>
    <cellStyle name="20% - Акцент2 5" xfId="27"/>
    <cellStyle name="20% - Акцент3 2" xfId="28"/>
    <cellStyle name="20% - Акцент3 3" xfId="29"/>
    <cellStyle name="20% - Акцент3 4" xfId="30"/>
    <cellStyle name="20% - Акцент3 5" xfId="31"/>
    <cellStyle name="20% - Акцент4 2" xfId="32"/>
    <cellStyle name="20% - Акцент4 3" xfId="33"/>
    <cellStyle name="20% - Акцент4 4" xfId="34"/>
    <cellStyle name="20% - Акцент4 5" xfId="35"/>
    <cellStyle name="20% - Акцент5 2" xfId="36"/>
    <cellStyle name="20% - Акцент5 3" xfId="37"/>
    <cellStyle name="20% - Акцент5 4" xfId="38"/>
    <cellStyle name="20% - Акцент5 5" xfId="39"/>
    <cellStyle name="20% - Акцент6 2" xfId="40"/>
    <cellStyle name="20% - Акцент6 3" xfId="41"/>
    <cellStyle name="20% - Акцент6 4" xfId="42"/>
    <cellStyle name="20% - Акцент6 5" xfId="43"/>
    <cellStyle name="40% - Акцент1 2" xfId="44"/>
    <cellStyle name="40% - Акцент1 3" xfId="45"/>
    <cellStyle name="40% - Акцент1 4" xfId="46"/>
    <cellStyle name="40% - Акцент1 5" xfId="47"/>
    <cellStyle name="40% - Акцент2 2" xfId="48"/>
    <cellStyle name="40% - Акцент2 3" xfId="49"/>
    <cellStyle name="40% - Акцент2 4" xfId="50"/>
    <cellStyle name="40% - Акцент2 5" xfId="51"/>
    <cellStyle name="40% - Акцент3 2" xfId="52"/>
    <cellStyle name="40% - Акцент3 3" xfId="53"/>
    <cellStyle name="40% - Акцент3 4" xfId="54"/>
    <cellStyle name="40% - Акцент3 5" xfId="55"/>
    <cellStyle name="40% - Акцент4 2" xfId="56"/>
    <cellStyle name="40% - Акцент4 3" xfId="57"/>
    <cellStyle name="40% - Акцент4 4" xfId="58"/>
    <cellStyle name="40% - Акцент4 5" xfId="59"/>
    <cellStyle name="40% - Акцент5 2" xfId="60"/>
    <cellStyle name="40% - Акцент5 3" xfId="61"/>
    <cellStyle name="40% - Акцент5 4" xfId="62"/>
    <cellStyle name="40% - Акцент5 5" xfId="63"/>
    <cellStyle name="40% - Акцент6 2" xfId="64"/>
    <cellStyle name="40% - Акцент6 3" xfId="65"/>
    <cellStyle name="40% - Акцент6 4" xfId="66"/>
    <cellStyle name="40% - Акцент6 5" xfId="67"/>
    <cellStyle name="Обычный 114" xfId="68"/>
    <cellStyle name="Обычный 115" xfId="69"/>
    <cellStyle name="Обычный 5" xfId="70"/>
    <cellStyle name="Примечание 2" xfId="71"/>
    <cellStyle name="Примечание 3" xfId="72"/>
    <cellStyle name="Примечание 4" xfId="73"/>
    <cellStyle name="Примечание 5" xfId="74"/>
    <cellStyle name="Примечание 6" xfId="75"/>
    <cellStyle name="Процентный 2" xfId="76"/>
    <cellStyle name="Финансовый 2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="70" zoomScaleNormal="70" workbookViewId="0" topLeftCell="A13">
      <selection activeCell="D17" sqref="D17"/>
    </sheetView>
  </sheetViews>
  <sheetFormatPr defaultColWidth="9.00390625" defaultRowHeight="12.75"/>
  <cols>
    <col min="1" max="1" width="14.50390625" style="1" customWidth="1"/>
    <col min="2" max="2" width="20.50390625" style="1" customWidth="1"/>
    <col min="3" max="3" width="23.875" style="1" customWidth="1"/>
    <col min="4" max="4" width="27.75390625" style="2" customWidth="1"/>
    <col min="5" max="5" width="16.75390625" style="1" customWidth="1"/>
    <col min="6" max="6" width="26.625" style="1" customWidth="1"/>
    <col min="7" max="7" width="23.75390625" style="1" customWidth="1"/>
    <col min="8" max="8" width="20.75390625" style="1" customWidth="1"/>
    <col min="9" max="9" width="15.50390625" style="1" customWidth="1"/>
    <col min="10" max="10" width="11.50390625" style="3" customWidth="1"/>
    <col min="11" max="255" width="8.75390625" style="3" customWidth="1"/>
    <col min="256" max="16384" width="8.75390625" style="4" customWidth="1"/>
  </cols>
  <sheetData>
    <row r="2" spans="1:9" ht="24.7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5" customHeight="1">
      <c r="A4" s="5"/>
      <c r="B4" s="5"/>
      <c r="C4" s="5"/>
      <c r="D4" s="5"/>
      <c r="E4" s="5"/>
      <c r="F4" s="5"/>
      <c r="G4" s="5"/>
      <c r="H4" s="5"/>
      <c r="I4" s="5"/>
    </row>
    <row r="5" spans="1:9" ht="37.5" customHeight="1">
      <c r="A5" s="6" t="s">
        <v>1</v>
      </c>
      <c r="B5" s="6" t="s">
        <v>2</v>
      </c>
      <c r="C5" s="7" t="s">
        <v>3</v>
      </c>
      <c r="D5" s="7"/>
      <c r="E5" s="7" t="s">
        <v>4</v>
      </c>
      <c r="F5" s="7"/>
      <c r="G5" s="7"/>
      <c r="H5" s="7"/>
      <c r="I5" s="7" t="s">
        <v>5</v>
      </c>
    </row>
    <row r="6" spans="1:9" ht="121.5" customHeight="1">
      <c r="A6" s="6"/>
      <c r="B6" s="6"/>
      <c r="C6" s="8" t="s">
        <v>6</v>
      </c>
      <c r="D6" s="9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/>
    </row>
    <row r="7" spans="1:9" ht="15.75">
      <c r="A7" s="7"/>
      <c r="B7" s="7"/>
      <c r="C7" s="7"/>
      <c r="D7" s="9"/>
      <c r="E7" s="7"/>
      <c r="F7" s="7"/>
      <c r="G7" s="7"/>
      <c r="H7" s="7"/>
      <c r="I7" s="7"/>
    </row>
    <row r="8" spans="1:9" s="10" customFormat="1" ht="15.75">
      <c r="A8" s="9"/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3.25" customHeight="1">
      <c r="A9" s="7" t="s">
        <v>12</v>
      </c>
      <c r="B9" s="7"/>
      <c r="C9" s="7"/>
      <c r="D9" s="7"/>
      <c r="E9" s="7"/>
      <c r="F9" s="7"/>
      <c r="G9" s="7"/>
      <c r="H9" s="7"/>
      <c r="I9" s="7"/>
    </row>
    <row r="10" spans="1:9" ht="98.25" customHeight="1">
      <c r="A10" s="11" t="s">
        <v>13</v>
      </c>
      <c r="B10" s="12" t="s">
        <v>14</v>
      </c>
      <c r="C10" s="12" t="s">
        <v>15</v>
      </c>
      <c r="D10" s="13">
        <v>110700261455</v>
      </c>
      <c r="E10" s="14" t="s">
        <v>16</v>
      </c>
      <c r="F10" s="15" t="s">
        <v>17</v>
      </c>
      <c r="G10" s="16">
        <v>15900</v>
      </c>
      <c r="H10" s="12" t="s">
        <v>18</v>
      </c>
      <c r="I10" s="17"/>
    </row>
    <row r="11" spans="1:13" ht="87.75" customHeight="1">
      <c r="A11" s="11" t="s">
        <v>19</v>
      </c>
      <c r="B11" s="12" t="s">
        <v>20</v>
      </c>
      <c r="C11" s="12" t="s">
        <v>15</v>
      </c>
      <c r="D11" s="13">
        <v>110700261455</v>
      </c>
      <c r="E11" s="14" t="s">
        <v>16</v>
      </c>
      <c r="F11" s="15" t="s">
        <v>17</v>
      </c>
      <c r="G11" s="16">
        <v>5300</v>
      </c>
      <c r="H11" s="12" t="s">
        <v>21</v>
      </c>
      <c r="I11" s="7"/>
      <c r="J11" s="1"/>
      <c r="K11" s="1"/>
      <c r="L11" s="2"/>
      <c r="M11" s="1"/>
    </row>
    <row r="12" spans="1:9" ht="91.5" customHeight="1">
      <c r="A12" s="11" t="s">
        <v>22</v>
      </c>
      <c r="B12" s="12" t="s">
        <v>23</v>
      </c>
      <c r="C12" s="12" t="s">
        <v>15</v>
      </c>
      <c r="D12" s="13">
        <v>110700261455</v>
      </c>
      <c r="E12" s="14" t="s">
        <v>16</v>
      </c>
      <c r="F12" s="15" t="s">
        <v>17</v>
      </c>
      <c r="G12" s="16">
        <v>7600</v>
      </c>
      <c r="H12" s="12" t="s">
        <v>21</v>
      </c>
      <c r="I12" s="7"/>
    </row>
    <row r="13" spans="1:9" ht="95.25" customHeight="1">
      <c r="A13" s="11" t="s">
        <v>24</v>
      </c>
      <c r="B13" s="12" t="s">
        <v>25</v>
      </c>
      <c r="C13" s="12" t="s">
        <v>15</v>
      </c>
      <c r="D13" s="13">
        <v>110700261455</v>
      </c>
      <c r="E13" s="14" t="s">
        <v>16</v>
      </c>
      <c r="F13" s="15" t="s">
        <v>17</v>
      </c>
      <c r="G13" s="16">
        <v>11400</v>
      </c>
      <c r="H13" s="12" t="s">
        <v>21</v>
      </c>
      <c r="I13" s="7"/>
    </row>
    <row r="14" spans="1:9" ht="87" customHeight="1">
      <c r="A14" s="11" t="s">
        <v>26</v>
      </c>
      <c r="B14" s="12" t="s">
        <v>27</v>
      </c>
      <c r="C14" s="12" t="s">
        <v>28</v>
      </c>
      <c r="D14" s="13">
        <v>110700918740</v>
      </c>
      <c r="E14" s="14" t="s">
        <v>16</v>
      </c>
      <c r="F14" s="15" t="s">
        <v>17</v>
      </c>
      <c r="G14" s="16">
        <v>102200</v>
      </c>
      <c r="H14" s="12" t="s">
        <v>21</v>
      </c>
      <c r="I14" s="7"/>
    </row>
    <row r="15" spans="1:9" ht="88.5" customHeight="1">
      <c r="A15" s="11" t="s">
        <v>29</v>
      </c>
      <c r="B15" s="12" t="s">
        <v>30</v>
      </c>
      <c r="C15" s="12" t="s">
        <v>31</v>
      </c>
      <c r="D15" s="13">
        <v>110701781231</v>
      </c>
      <c r="E15" s="14" t="s">
        <v>16</v>
      </c>
      <c r="F15" s="15" t="s">
        <v>17</v>
      </c>
      <c r="G15" s="16">
        <v>1099700</v>
      </c>
      <c r="H15" s="12" t="s">
        <v>32</v>
      </c>
      <c r="I15" s="7"/>
    </row>
    <row r="16" spans="1:9" ht="86.25">
      <c r="A16" s="11" t="s">
        <v>33</v>
      </c>
      <c r="B16" s="12" t="s">
        <v>34</v>
      </c>
      <c r="C16" s="12" t="s">
        <v>15</v>
      </c>
      <c r="D16" s="13">
        <v>110700261455</v>
      </c>
      <c r="E16" s="14" t="s">
        <v>16</v>
      </c>
      <c r="F16" s="15" t="s">
        <v>17</v>
      </c>
      <c r="G16" s="16">
        <v>12600</v>
      </c>
      <c r="H16" s="12" t="s">
        <v>35</v>
      </c>
      <c r="I16" s="7"/>
    </row>
    <row r="17" spans="1:9" ht="86.25">
      <c r="A17" s="11" t="s">
        <v>36</v>
      </c>
      <c r="B17" s="12" t="s">
        <v>37</v>
      </c>
      <c r="C17" s="12" t="s">
        <v>15</v>
      </c>
      <c r="D17" s="13">
        <v>110700261455</v>
      </c>
      <c r="E17" s="14" t="s">
        <v>16</v>
      </c>
      <c r="F17" s="15" t="s">
        <v>17</v>
      </c>
      <c r="G17" s="16">
        <v>12600</v>
      </c>
      <c r="H17" s="12" t="s">
        <v>38</v>
      </c>
      <c r="I17" s="7"/>
    </row>
  </sheetData>
  <sheetProtection selectLockedCells="1" selectUnlockedCells="1"/>
  <autoFilter ref="A7:I10"/>
  <mergeCells count="7">
    <mergeCell ref="A2:I4"/>
    <mergeCell ref="A5:A6"/>
    <mergeCell ref="B5:B6"/>
    <mergeCell ref="C5:D5"/>
    <mergeCell ref="E5:H5"/>
    <mergeCell ref="I5:I6"/>
    <mergeCell ref="A9:I9"/>
  </mergeCells>
  <printOptions/>
  <pageMargins left="0.23611111111111113" right="0.23611111111111113" top="0.7479166666666667" bottom="0.7479166666666667" header="0.5118110236220472" footer="0.5118110236220472"/>
  <pageSetup fitToHeight="2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zoomScale="70" zoomScaleNormal="70" workbookViewId="0" topLeftCell="A1">
      <pane ySplit="1005" topLeftCell="A1" activePane="bottomLeft" state="split"/>
      <selection pane="topLeft" activeCell="A1" sqref="A1"/>
      <selection pane="bottomLeft" activeCell="E7" sqref="E7"/>
    </sheetView>
  </sheetViews>
  <sheetFormatPr defaultColWidth="9.00390625" defaultRowHeight="12.75"/>
  <cols>
    <col min="1" max="1" width="23.00390625" style="0" customWidth="1"/>
    <col min="2" max="2" width="29.625" style="0" customWidth="1"/>
    <col min="3" max="3" width="19.875" style="0" customWidth="1"/>
    <col min="4" max="4" width="26.25390625" style="0" customWidth="1"/>
    <col min="5" max="5" width="23.75390625" style="0" customWidth="1"/>
    <col min="6" max="6" width="20.125" style="0" customWidth="1"/>
    <col min="7" max="16384" width="11.50390625" style="0" customWidth="1"/>
  </cols>
  <sheetData>
    <row r="2" spans="1:7" ht="18.75" customHeight="1">
      <c r="A2" s="18" t="s">
        <v>39</v>
      </c>
      <c r="B2" s="18" t="s">
        <v>40</v>
      </c>
      <c r="C2" s="18" t="s">
        <v>41</v>
      </c>
      <c r="D2" s="18" t="s">
        <v>42</v>
      </c>
      <c r="E2" s="18"/>
      <c r="F2" s="18"/>
      <c r="G2" s="18" t="s">
        <v>43</v>
      </c>
    </row>
    <row r="3" spans="1:7" ht="18.75">
      <c r="A3" s="18"/>
      <c r="B3" s="18"/>
      <c r="C3" s="18"/>
      <c r="D3" s="19" t="s">
        <v>44</v>
      </c>
      <c r="E3" s="19" t="s">
        <v>45</v>
      </c>
      <c r="F3" s="19" t="s">
        <v>46</v>
      </c>
      <c r="G3" s="18"/>
    </row>
    <row r="4" spans="1:7" ht="96">
      <c r="A4" s="20">
        <f>Лист1!D10</f>
        <v>110700261455</v>
      </c>
      <c r="B4" s="21">
        <f>Лист1!C10</f>
        <v>0</v>
      </c>
      <c r="C4" s="22">
        <f>Лист1!F10</f>
        <v>0</v>
      </c>
      <c r="D4" s="21">
        <f aca="true" t="shared" si="0" ref="D4:D5">0</f>
        <v>0</v>
      </c>
      <c r="E4" s="21">
        <v>0</v>
      </c>
      <c r="F4" s="21">
        <f>(37450)/1000</f>
        <v>37.45</v>
      </c>
      <c r="G4" s="23">
        <f aca="true" t="shared" si="1" ref="G4:G9">D4+E4+F4</f>
        <v>37.45</v>
      </c>
    </row>
    <row r="5" spans="1:7" ht="114" customHeight="1">
      <c r="A5" s="20" t="e">
        <f>Лист1!#REF!</f>
        <v>#REF!</v>
      </c>
      <c r="B5" s="21" t="e">
        <f>Лист1!#REF!</f>
        <v>#REF!</v>
      </c>
      <c r="C5" s="22" t="e">
        <f>Лист1!#REF!</f>
        <v>#REF!</v>
      </c>
      <c r="D5" s="21">
        <f t="shared" si="0"/>
        <v>0</v>
      </c>
      <c r="E5" s="21">
        <v>0</v>
      </c>
      <c r="F5" s="21">
        <f>(0)/1000</f>
        <v>0</v>
      </c>
      <c r="G5" s="23">
        <f t="shared" si="1"/>
        <v>0</v>
      </c>
    </row>
    <row r="6" spans="1:7" ht="148.5">
      <c r="A6" s="20" t="e">
        <f>Лист1!#REF!</f>
        <v>#REF!</v>
      </c>
      <c r="B6" s="21" t="e">
        <f>Лист1!#REF!</f>
        <v>#REF!</v>
      </c>
      <c r="C6" s="22" t="e">
        <f>Лист1!#REF!</f>
        <v>#REF!</v>
      </c>
      <c r="D6" s="21">
        <v>0</v>
      </c>
      <c r="E6" s="21">
        <f>0/1000</f>
        <v>0</v>
      </c>
      <c r="F6" s="21">
        <f>0/1000</f>
        <v>0</v>
      </c>
      <c r="G6" s="23">
        <f t="shared" si="1"/>
        <v>0</v>
      </c>
    </row>
    <row r="7" spans="1:7" ht="96">
      <c r="A7" s="20" t="e">
        <f>Лист1!#REF!</f>
        <v>#REF!</v>
      </c>
      <c r="B7" s="21" t="e">
        <f>Лист1!#REF!</f>
        <v>#REF!</v>
      </c>
      <c r="C7" s="22" t="e">
        <f>Лист1!#REF!</f>
        <v>#REF!</v>
      </c>
      <c r="D7" s="21">
        <v>0</v>
      </c>
      <c r="E7" s="21">
        <v>0</v>
      </c>
      <c r="F7" s="21">
        <f>(0)/1000</f>
        <v>0</v>
      </c>
      <c r="G7" s="23">
        <f t="shared" si="1"/>
        <v>0</v>
      </c>
    </row>
    <row r="8" spans="1:7" ht="136.5" customHeight="1">
      <c r="A8" s="24" t="e">
        <f>Лист1!#REF!</f>
        <v>#REF!</v>
      </c>
      <c r="B8" s="21" t="e">
        <f>Лист1!#REF!</f>
        <v>#REF!</v>
      </c>
      <c r="C8" s="22" t="e">
        <f>Лист1!#REF!</f>
        <v>#REF!</v>
      </c>
      <c r="D8" s="21">
        <v>0</v>
      </c>
      <c r="E8" s="21">
        <f>0/1000</f>
        <v>0</v>
      </c>
      <c r="F8" s="21">
        <f aca="true" t="shared" si="2" ref="F8:F9">0/1000</f>
        <v>0</v>
      </c>
      <c r="G8" s="23">
        <f t="shared" si="1"/>
        <v>0</v>
      </c>
    </row>
    <row r="9" spans="1:7" ht="123.75" customHeight="1">
      <c r="A9" s="21" t="e">
        <f>Лист1!#REF!</f>
        <v>#REF!</v>
      </c>
      <c r="B9" s="21" t="e">
        <f>Лист1!#REF!</f>
        <v>#REF!</v>
      </c>
      <c r="C9" s="22" t="e">
        <f>Лист1!#REF!</f>
        <v>#REF!</v>
      </c>
      <c r="D9" s="21">
        <v>0</v>
      </c>
      <c r="E9" s="21">
        <v>0</v>
      </c>
      <c r="F9" s="21">
        <f t="shared" si="2"/>
        <v>0</v>
      </c>
      <c r="G9" s="23">
        <f t="shared" si="1"/>
        <v>0</v>
      </c>
    </row>
    <row r="10" spans="1:7" ht="16.5" customHeight="1">
      <c r="A10" s="25"/>
      <c r="B10" s="25"/>
      <c r="C10" s="25"/>
      <c r="D10" s="23">
        <f>SUM(D4:D9)</f>
        <v>0</v>
      </c>
      <c r="E10" s="23">
        <f>SUM(E4:E9)</f>
        <v>0</v>
      </c>
      <c r="F10" s="23">
        <f>SUM(F4:F9)</f>
        <v>37.45</v>
      </c>
      <c r="G10" s="23">
        <f>G4+G5+G6+G7+G8+G9</f>
        <v>37.45</v>
      </c>
    </row>
  </sheetData>
  <sheetProtection selectLockedCells="1" selectUnlockedCells="1"/>
  <mergeCells count="6">
    <mergeCell ref="A2:A3"/>
    <mergeCell ref="B2:B3"/>
    <mergeCell ref="C2:C3"/>
    <mergeCell ref="D2:F2"/>
    <mergeCell ref="G2:G3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Белых</dc:creator>
  <cp:keywords/>
  <dc:description/>
  <cp:lastModifiedBy/>
  <cp:lastPrinted>2023-02-09T08:55:45Z</cp:lastPrinted>
  <dcterms:created xsi:type="dcterms:W3CDTF">2008-10-03T07:38:46Z</dcterms:created>
  <dcterms:modified xsi:type="dcterms:W3CDTF">2023-12-27T07:49:59Z</dcterms:modified>
  <cp:category/>
  <cp:version/>
  <cp:contentType/>
  <cp:contentStatus/>
  <cp:revision>73</cp:revision>
</cp:coreProperties>
</file>